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Q8" i="4" s="1"/>
  <c r="Q6" i="5"/>
  <c r="AI8" i="4" s="1"/>
  <c r="P6" i="5"/>
  <c r="O6" i="5"/>
  <c r="N6" i="5"/>
  <c r="J10" i="4" s="1"/>
  <c r="M6" i="5"/>
  <c r="B10" i="4" s="1"/>
  <c r="L6" i="5"/>
  <c r="Z8" i="4" s="1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AY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<sst xmlns="http://schemas.openxmlformats.org/spreadsheetml/2006/main" count="217" uniqueCount="106">
  <si>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</si>
  <si>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</si>
  <si>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</si>
  <si>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</si>
  <si>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</si>
  <si>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</si>
  <si>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</si>
  <si>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</si>
  <si>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</si>
  <si>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</si>
  <si>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</si>
  <si>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</si>
  <si>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</si>
  <si>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</si>
  <si>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</si>
  <si>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</si>
  <si>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</si>
  <si>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</si>
  <si>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</si>
  <si>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</si>
  <si>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</si>
  <si>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</si>
  <si>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</si>
  <si>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</si>
  <si>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</si>
  <si>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</si>
  <si>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</si>
  <si>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</si>
  <si>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</si>
  <si>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</si>
  <si>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</si>
  <si>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</si>
  <si>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</si>
  <si>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</si>
  <si>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</si>
  <si>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</si>
  <si>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</si>
  <si>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</si>
  <si>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</si>
  <si>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</si>
  <si>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</si>
  <si>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</si>
  <si>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</si>
  <si>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</si>
  <si>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</si>
  <si>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</si>
  <si>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</si>
  <si>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</si>
  <si>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</si>
  <si>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</si>
  <si>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</si>
  <si>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</si>
  <si>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</si>
  <si>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</si>
  <si>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</si>
  <si>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</si>
  <si>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</si>
  <si>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</si>
  <si>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</si>
  <si>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</si>
  <si>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</si>
  <si>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</si>
  <si>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</si>
  <si>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</si>
  <si>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</si>
  <si>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</si>
  <si>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</si>
  <si>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</si>
  <si>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</si>
  <si>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</si>
  <si>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</si>
  <si>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</si>
  <si>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</si>
  <si>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</si>
  <si>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</si>
  <si>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</si>
  <si>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</si>
  <si>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</si>
  <si>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</si>
  <si>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</si>
  <si>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</si>
  <si>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</si>
  <si>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</si>
  <si>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</si>
  <si>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</si>
  <si>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</si>
  <si>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</si>
  <si>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</si>
  <si>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</si>
  <si>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</si>
  <si>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</si>
  <si>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</si>
  <si>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日高町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</si>
  <si>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</si>
  <si>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</si>
  <si>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</si>
  <si>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</si>
  <si>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</si>
  <si>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</si>
  <si>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</si>
  <si>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</si>
  <si>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</si>
  <si>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</si>
  <si>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近年の節水器具等の普及により、給水収益が予想より伸びず。また、企業会計の見直し等により、経常収支比率が100％以下となった。施設利用率が全国平均より高い割に料金回収率も若干低く、今後、料金未納者に対しては、滞納整理等の回数を増やし、定期的な漏水調査の実施などで、有収率を少しでも高め経営の改善を図りたい。</t>
    <rPh sb="0" eb="2">
      <t>キンネン</t>
    </rPh>
    <rPh sb="3" eb="5">
      <t>セッスイ</t>
    </rPh>
    <rPh sb="5" eb="7">
      <t>キグ</t>
    </rPh>
    <rPh sb="7" eb="8">
      <t>トウ</t>
    </rPh>
    <rPh sb="9" eb="11">
      <t>フキュウ</t>
    </rPh>
    <rPh sb="15" eb="17">
      <t>キュウスイ</t>
    </rPh>
    <rPh sb="17" eb="19">
      <t>シュウエキ</t>
    </rPh>
    <rPh sb="20" eb="22">
      <t>ヨソウ</t>
    </rPh>
    <rPh sb="24" eb="25">
      <t>ノ</t>
    </rPh>
    <rPh sb="31" eb="33">
      <t>キギョウ</t>
    </rPh>
    <rPh sb="33" eb="35">
      <t>カイケイ</t>
    </rPh>
    <rPh sb="36" eb="38">
      <t>ミナオ</t>
    </rPh>
    <rPh sb="39" eb="40">
      <t>トウ</t>
    </rPh>
    <rPh sb="44" eb="46">
      <t>ケイジョウ</t>
    </rPh>
    <rPh sb="46" eb="48">
      <t>シュウシ</t>
    </rPh>
    <rPh sb="48" eb="50">
      <t>ヒリツ</t>
    </rPh>
    <rPh sb="55" eb="57">
      <t>イカ</t>
    </rPh>
    <rPh sb="62" eb="64">
      <t>シセツ</t>
    </rPh>
    <rPh sb="64" eb="67">
      <t>リヨウリツ</t>
    </rPh>
    <rPh sb="68" eb="70">
      <t>ゼンコク</t>
    </rPh>
    <rPh sb="70" eb="72">
      <t>ヘイキン</t>
    </rPh>
    <rPh sb="74" eb="75">
      <t>タカ</t>
    </rPh>
    <rPh sb="76" eb="77">
      <t>ワリ</t>
    </rPh>
    <rPh sb="78" eb="80">
      <t>リョウキン</t>
    </rPh>
    <rPh sb="80" eb="83">
      <t>カイシュウリツ</t>
    </rPh>
    <rPh sb="84" eb="86">
      <t>ジャッカン</t>
    </rPh>
    <rPh sb="86" eb="87">
      <t>ヒク</t>
    </rPh>
    <rPh sb="89" eb="91">
      <t>コンゴ</t>
    </rPh>
    <rPh sb="92" eb="94">
      <t>リョウキン</t>
    </rPh>
    <rPh sb="94" eb="96">
      <t>ミノウ</t>
    </rPh>
    <rPh sb="96" eb="97">
      <t>シャ</t>
    </rPh>
    <rPh sb="98" eb="99">
      <t>タイ</t>
    </rPh>
    <rPh sb="103" eb="105">
      <t>タイノウ</t>
    </rPh>
    <rPh sb="105" eb="107">
      <t>セイリ</t>
    </rPh>
    <rPh sb="107" eb="108">
      <t>トウ</t>
    </rPh>
    <rPh sb="109" eb="111">
      <t>カイスウ</t>
    </rPh>
    <rPh sb="112" eb="113">
      <t>フ</t>
    </rPh>
    <rPh sb="116" eb="118">
      <t>テイキ</t>
    </rPh>
    <rPh sb="118" eb="119">
      <t>テキ</t>
    </rPh>
    <rPh sb="120" eb="122">
      <t>ロウスイ</t>
    </rPh>
    <rPh sb="122" eb="124">
      <t>チョウサ</t>
    </rPh>
    <rPh sb="125" eb="127">
      <t>ジッシ</t>
    </rPh>
    <rPh sb="131" eb="132">
      <t>ユウ</t>
    </rPh>
    <rPh sb="132" eb="133">
      <t>シュウ</t>
    </rPh>
    <rPh sb="133" eb="134">
      <t>リツ</t>
    </rPh>
    <rPh sb="135" eb="136">
      <t>スコ</t>
    </rPh>
    <rPh sb="139" eb="140">
      <t>タカ</t>
    </rPh>
    <rPh sb="141" eb="143">
      <t>ケイエイ</t>
    </rPh>
    <rPh sb="144" eb="146">
      <t>カイゼン</t>
    </rPh>
    <rPh sb="147" eb="148">
      <t>ハカ</t>
    </rPh>
    <phoneticPr fontId="4"/>
  </si>
  <si>
    <t>平成30年前半に、当町の基幹管路のほとんどが、40年を経過するが、財政的にも、すぐに耐震管等に布設替するのは、困難であり、今後アセットマネジメント等を活用し、施設のポンプ、機械等及び管路を含めた中長期的な計画を立てたうえで、適切な更新を行いたい。</t>
    <rPh sb="0" eb="2">
      <t>ヘイセイ</t>
    </rPh>
    <rPh sb="4" eb="5">
      <t>ネン</t>
    </rPh>
    <rPh sb="5" eb="7">
      <t>ゼンハン</t>
    </rPh>
    <rPh sb="9" eb="11">
      <t>トウチョウ</t>
    </rPh>
    <rPh sb="12" eb="14">
      <t>キカン</t>
    </rPh>
    <rPh sb="14" eb="16">
      <t>カンロ</t>
    </rPh>
    <rPh sb="25" eb="26">
      <t>ネン</t>
    </rPh>
    <rPh sb="27" eb="29">
      <t>ケイカ</t>
    </rPh>
    <rPh sb="33" eb="35">
      <t>ザイセイ</t>
    </rPh>
    <rPh sb="35" eb="36">
      <t>テキ</t>
    </rPh>
    <rPh sb="42" eb="44">
      <t>タイシン</t>
    </rPh>
    <rPh sb="44" eb="45">
      <t>カン</t>
    </rPh>
    <rPh sb="45" eb="46">
      <t>トウ</t>
    </rPh>
    <rPh sb="47" eb="49">
      <t>フセツ</t>
    </rPh>
    <rPh sb="49" eb="50">
      <t>カ</t>
    </rPh>
    <rPh sb="55" eb="57">
      <t>コンナン</t>
    </rPh>
    <rPh sb="61" eb="63">
      <t>コンゴ</t>
    </rPh>
    <rPh sb="73" eb="74">
      <t>トウ</t>
    </rPh>
    <rPh sb="75" eb="77">
      <t>カツヨウ</t>
    </rPh>
    <rPh sb="79" eb="81">
      <t>シセツ</t>
    </rPh>
    <rPh sb="86" eb="88">
      <t>キカイ</t>
    </rPh>
    <rPh sb="88" eb="89">
      <t>トウ</t>
    </rPh>
    <rPh sb="89" eb="90">
      <t>オヨ</t>
    </rPh>
    <rPh sb="91" eb="93">
      <t>カンロ</t>
    </rPh>
    <rPh sb="94" eb="95">
      <t>フク</t>
    </rPh>
    <rPh sb="97" eb="100">
      <t>チュウチョウキ</t>
    </rPh>
    <rPh sb="100" eb="101">
      <t>テキ</t>
    </rPh>
    <rPh sb="102" eb="104">
      <t>ケイカク</t>
    </rPh>
    <rPh sb="105" eb="106">
      <t>タ</t>
    </rPh>
    <rPh sb="112" eb="114">
      <t>テキセツ</t>
    </rPh>
    <rPh sb="115" eb="117">
      <t>コウシン</t>
    </rPh>
    <rPh sb="118" eb="119">
      <t>オコナ</t>
    </rPh>
    <phoneticPr fontId="4"/>
  </si>
  <si>
    <t>平成25年度から実質、赤字であり、現状の経営状態では、管路等の更新費用を生み出す財源がなく、更新を先送りにしなければならない。今後は平成28年度作成予定の経営戦略を基に中期的な財政計画を立て、料金の見直し等、健全な経営を目指した、コスト削減に努めたい。</t>
    <rPh sb="0" eb="2">
      <t>ヘイセイ</t>
    </rPh>
    <rPh sb="4" eb="6">
      <t>ネンド</t>
    </rPh>
    <rPh sb="8" eb="10">
      <t>ジッシツ</t>
    </rPh>
    <rPh sb="11" eb="13">
      <t>アカジ</t>
    </rPh>
    <rPh sb="17" eb="19">
      <t>ゲンジョウ</t>
    </rPh>
    <rPh sb="20" eb="22">
      <t>ケイエイ</t>
    </rPh>
    <rPh sb="22" eb="24">
      <t>ジョウタイ</t>
    </rPh>
    <rPh sb="27" eb="29">
      <t>カンロ</t>
    </rPh>
    <rPh sb="29" eb="30">
      <t>トウ</t>
    </rPh>
    <rPh sb="31" eb="33">
      <t>コウシン</t>
    </rPh>
    <rPh sb="33" eb="35">
      <t>ヒヨウ</t>
    </rPh>
    <rPh sb="36" eb="37">
      <t>ウ</t>
    </rPh>
    <rPh sb="38" eb="39">
      <t>ダ</t>
    </rPh>
    <rPh sb="40" eb="42">
      <t>ザイゲン</t>
    </rPh>
    <rPh sb="46" eb="48">
      <t>コウシン</t>
    </rPh>
    <rPh sb="49" eb="50">
      <t>サキ</t>
    </rPh>
    <rPh sb="50" eb="51">
      <t>オク</t>
    </rPh>
    <rPh sb="63" eb="65">
      <t>コンゴ</t>
    </rPh>
    <rPh sb="66" eb="68">
      <t>ヘイセイ</t>
    </rPh>
    <rPh sb="70" eb="72">
      <t>ネンド</t>
    </rPh>
    <rPh sb="72" eb="74">
      <t>サクセイ</t>
    </rPh>
    <rPh sb="74" eb="76">
      <t>ヨテイ</t>
    </rPh>
    <rPh sb="77" eb="79">
      <t>ケイエイ</t>
    </rPh>
    <rPh sb="79" eb="81">
      <t>センリャク</t>
    </rPh>
    <rPh sb="82" eb="83">
      <t>モト</t>
    </rPh>
    <rPh sb="84" eb="86">
      <t>チュウキ</t>
    </rPh>
    <rPh sb="86" eb="87">
      <t>テキ</t>
    </rPh>
    <rPh sb="88" eb="90">
      <t>ザイセイ</t>
    </rPh>
    <rPh sb="90" eb="92">
      <t>ケイカク</t>
    </rPh>
    <rPh sb="93" eb="94">
      <t>タ</t>
    </rPh>
    <rPh sb="96" eb="98">
      <t>リョウキン</t>
    </rPh>
    <rPh sb="99" eb="101">
      <t>ミナオ</t>
    </rPh>
    <rPh sb="102" eb="103">
      <t>トウ</t>
    </rPh>
    <rPh sb="104" eb="106">
      <t>ケンゼン</t>
    </rPh>
    <rPh sb="107" eb="109">
      <t>ケイエイ</t>
    </rPh>
    <rPh sb="110" eb="112">
      <t>メザ</t>
    </rPh>
    <rPh sb="118" eb="120">
      <t>サクゲン</t>
    </rPh>
    <rPh sb="121" eb="12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</si>
</sst>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0.06</c:v>
                </c:pt>
                <c:pt idx="2">
                  <c:v>0.04</c:v>
                </c:pt>
                <c:pt idx="3">
                  <c:v>0.08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69760"/>
        <c:axId val="6007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9760"/>
        <c:axId val="60076032"/>
      </c:lineChart>
      <c:dateAx>
        <c:axId val="6006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076032"/>
        <c:crosses val="autoZero"/>
        <c:auto val="1"/>
        <c:lblOffset val="100"/>
        <c:baseTimeUnit val="years"/>
      </c:dateAx>
      <c:valAx>
        <c:axId val="6007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0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70.98</c:v>
                </c:pt>
                <c:pt idx="1">
                  <c:v>70.56</c:v>
                </c:pt>
                <c:pt idx="2">
                  <c:v>75.84</c:v>
                </c:pt>
                <c:pt idx="3">
                  <c:v>75.849999999999994</c:v>
                </c:pt>
                <c:pt idx="4">
                  <c:v>72.77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81216"/>
        <c:axId val="605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1216"/>
        <c:axId val="60556032"/>
      </c:lineChart>
      <c:dateAx>
        <c:axId val="606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556032"/>
        <c:crosses val="autoZero"/>
        <c:auto val="1"/>
        <c:lblOffset val="100"/>
        <c:baseTimeUnit val="years"/>
      </c:dateAx>
      <c:valAx>
        <c:axId val="605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6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86.03</c:v>
                </c:pt>
                <c:pt idx="1">
                  <c:v>86.4</c:v>
                </c:pt>
                <c:pt idx="2">
                  <c:v>81.59</c:v>
                </c:pt>
                <c:pt idx="3">
                  <c:v>80.67</c:v>
                </c:pt>
                <c:pt idx="4">
                  <c:v>84.56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81760"/>
        <c:axId val="605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1760"/>
        <c:axId val="60596224"/>
      </c:lineChart>
      <c:dateAx>
        <c:axId val="6058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596224"/>
        <c:crosses val="autoZero"/>
        <c:auto val="1"/>
        <c:lblOffset val="100"/>
        <c:baseTimeUnit val="years"/>
      </c:dateAx>
      <c:valAx>
        <c:axId val="6059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58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107.24</c:v>
                </c:pt>
                <c:pt idx="1">
                  <c:v>106.76</c:v>
                </c:pt>
                <c:pt idx="2">
                  <c:v>97.1</c:v>
                </c:pt>
                <c:pt idx="3">
                  <c:v>89.84</c:v>
                </c:pt>
                <c:pt idx="4">
                  <c:v>94.64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88864"/>
        <c:axId val="603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8864"/>
        <c:axId val="60390784"/>
      </c:lineChart>
      <c:dateAx>
        <c:axId val="6038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390784"/>
        <c:crosses val="autoZero"/>
        <c:auto val="1"/>
        <c:lblOffset val="100"/>
        <c:baseTimeUnit val="years"/>
      </c:dateAx>
      <c:valAx>
        <c:axId val="60390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38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18.18</c:v>
                </c:pt>
                <c:pt idx="1">
                  <c:v>20.6</c:v>
                </c:pt>
                <c:pt idx="2">
                  <c:v>22.78</c:v>
                </c:pt>
                <c:pt idx="3">
                  <c:v>48.36</c:v>
                </c:pt>
                <c:pt idx="4">
                  <c:v>51.07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17152"/>
        <c:axId val="6041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7152"/>
        <c:axId val="60419072"/>
      </c:lineChart>
      <c:dateAx>
        <c:axId val="6041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419072"/>
        <c:crosses val="autoZero"/>
        <c:auto val="1"/>
        <c:lblOffset val="100"/>
        <c:baseTimeUnit val="years"/>
      </c:dateAx>
      <c:valAx>
        <c:axId val="6041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41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4.59</c:v>
                </c:pt>
                <c:pt idx="3" formatCode="#,##0.00;&quot;△&quot;#,##0.00;&quot;-&quot;">
                  <c:v>8.7200000000000006</c:v>
                </c:pt>
                <c:pt idx="4" formatCode="#,##0.00;&quot;△&quot;#,##0.00;&quot;-&quot;">
                  <c:v>8.7100000000000009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9392"/>
        <c:axId val="607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9392"/>
        <c:axId val="60701312"/>
      </c:lineChart>
      <c:dateAx>
        <c:axId val="606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701312"/>
        <c:crosses val="autoZero"/>
        <c:auto val="1"/>
        <c:lblOffset val="100"/>
        <c:baseTimeUnit val="years"/>
      </c:dateAx>
      <c:valAx>
        <c:axId val="6070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6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44064"/>
        <c:axId val="6074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44064"/>
        <c:axId val="60745984"/>
      </c:lineChart>
      <c:dateAx>
        <c:axId val="6074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745984"/>
        <c:crosses val="autoZero"/>
        <c:auto val="1"/>
        <c:lblOffset val="100"/>
        <c:baseTimeUnit val="years"/>
      </c:dateAx>
      <c:valAx>
        <c:axId val="607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74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21683.43</c:v>
                </c:pt>
                <c:pt idx="1">
                  <c:v>1659.93</c:v>
                </c:pt>
                <c:pt idx="2">
                  <c:v>725.48</c:v>
                </c:pt>
                <c:pt idx="3">
                  <c:v>505.99</c:v>
                </c:pt>
                <c:pt idx="4">
                  <c:v>360.09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84640"/>
        <c:axId val="6078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4640"/>
        <c:axId val="60786560"/>
      </c:lineChart>
      <c:dateAx>
        <c:axId val="6078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786560"/>
        <c:crosses val="autoZero"/>
        <c:auto val="1"/>
        <c:lblOffset val="100"/>
        <c:baseTimeUnit val="years"/>
      </c:dateAx>
      <c:valAx>
        <c:axId val="60786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78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564.9</c:v>
                </c:pt>
                <c:pt idx="1">
                  <c:v>538.12</c:v>
                </c:pt>
                <c:pt idx="2">
                  <c:v>524.12</c:v>
                </c:pt>
                <c:pt idx="3">
                  <c:v>512.66</c:v>
                </c:pt>
                <c:pt idx="4">
                  <c:v>487.35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02400"/>
        <c:axId val="605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2400"/>
        <c:axId val="60503936"/>
      </c:lineChart>
      <c:dateAx>
        <c:axId val="605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503936"/>
        <c:crosses val="autoZero"/>
        <c:auto val="1"/>
        <c:lblOffset val="100"/>
        <c:baseTimeUnit val="years"/>
      </c:dateAx>
      <c:valAx>
        <c:axId val="60503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50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96.66</c:v>
                </c:pt>
                <c:pt idx="1">
                  <c:v>95.78</c:v>
                </c:pt>
                <c:pt idx="2">
                  <c:v>87.91</c:v>
                </c:pt>
                <c:pt idx="3">
                  <c:v>80.48</c:v>
                </c:pt>
                <c:pt idx="4">
                  <c:v>86.72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17376"/>
        <c:axId val="605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7376"/>
        <c:axId val="60523648"/>
      </c:lineChart>
      <c:dateAx>
        <c:axId val="6051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523648"/>
        <c:crosses val="autoZero"/>
        <c:auto val="1"/>
        <c:lblOffset val="100"/>
        <c:baseTimeUnit val="years"/>
      </c:dateAx>
      <c:valAx>
        <c:axId val="605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51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231.79</c:v>
                </c:pt>
                <c:pt idx="1">
                  <c:v>234.99</c:v>
                </c:pt>
                <c:pt idx="2">
                  <c:v>257.12</c:v>
                </c:pt>
                <c:pt idx="3">
                  <c:v>279.77</c:v>
                </c:pt>
                <c:pt idx="4">
                  <c:v>261.08999999999997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9872"/>
        <c:axId val="606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9872"/>
        <c:axId val="60654336"/>
      </c:lineChart>
      <c:dateAx>
        <c:axId val="6063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654336"/>
        <c:crosses val="autoZero"/>
        <c:auto val="1"/>
        <c:lblOffset val="100"/>
        <c:baseTimeUnit val="years"/>
      </c:dateAx>
      <c:valAx>
        <c:axId val="606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6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和歌山県　日高町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7928</v>
      </c>
      <c r="AJ8" s="75"/>
      <c r="AK8" s="75"/>
      <c r="AL8" s="75"/>
      <c r="AM8" s="75"/>
      <c r="AN8" s="75"/>
      <c r="AO8" s="75"/>
      <c r="AP8" s="76"/>
      <c r="AQ8" s="57">
        <f>データ!R6</f>
        <v>46.19</v>
      </c>
      <c r="AR8" s="57"/>
      <c r="AS8" s="57"/>
      <c r="AT8" s="57"/>
      <c r="AU8" s="57"/>
      <c r="AV8" s="57"/>
      <c r="AW8" s="57"/>
      <c r="AX8" s="57"/>
      <c r="AY8" s="57">
        <f>データ!S6</f>
        <v>171.64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52.78</v>
      </c>
      <c r="K10" s="57"/>
      <c r="L10" s="57"/>
      <c r="M10" s="57"/>
      <c r="N10" s="57"/>
      <c r="O10" s="57"/>
      <c r="P10" s="57"/>
      <c r="Q10" s="57"/>
      <c r="R10" s="57">
        <f>データ!O6</f>
        <v>99.85</v>
      </c>
      <c r="S10" s="57"/>
      <c r="T10" s="57"/>
      <c r="U10" s="57"/>
      <c r="V10" s="57"/>
      <c r="W10" s="57"/>
      <c r="X10" s="57"/>
      <c r="Y10" s="57"/>
      <c r="Z10" s="65">
        <f>データ!P6</f>
        <v>3641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7906</v>
      </c>
      <c r="AJ10" s="65"/>
      <c r="AK10" s="65"/>
      <c r="AL10" s="65"/>
      <c r="AM10" s="65"/>
      <c r="AN10" s="65"/>
      <c r="AO10" s="65"/>
      <c r="AP10" s="65"/>
      <c r="AQ10" s="57">
        <f>データ!U6</f>
        <v>46.19</v>
      </c>
      <c r="AR10" s="57"/>
      <c r="AS10" s="57"/>
      <c r="AT10" s="57"/>
      <c r="AU10" s="57"/>
      <c r="AV10" s="57"/>
      <c r="AW10" s="57"/>
      <c r="AX10" s="57"/>
      <c r="AY10" s="57">
        <f>データ!V6</f>
        <v>171.16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303828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和歌山県　日高町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52.78</v>
      </c>
      <c r="O6" s="32">
        <f t="shared" si="3"/>
        <v>99.85</v>
      </c>
      <c r="P6" s="32">
        <f t="shared" si="3"/>
        <v>3641</v>
      </c>
      <c r="Q6" s="32">
        <f t="shared" si="3"/>
        <v>7928</v>
      </c>
      <c r="R6" s="32">
        <f t="shared" si="3"/>
        <v>46.19</v>
      </c>
      <c r="S6" s="32">
        <f t="shared" si="3"/>
        <v>171.64</v>
      </c>
      <c r="T6" s="32">
        <f t="shared" si="3"/>
        <v>7906</v>
      </c>
      <c r="U6" s="32">
        <f t="shared" si="3"/>
        <v>46.19</v>
      </c>
      <c r="V6" s="32">
        <f t="shared" si="3"/>
        <v>171.16</v>
      </c>
      <c r="W6" s="33">
        <f>IF(W7="",NA(),W7)</f>
        <v>107.24</v>
      </c>
      <c r="X6" s="33">
        <f t="shared" ref="X6:AF6" si="4">IF(X7="",NA(),X7)</f>
        <v>106.76</v>
      </c>
      <c r="Y6" s="33">
        <f t="shared" si="4"/>
        <v>97.1</v>
      </c>
      <c r="Z6" s="33">
        <f t="shared" si="4"/>
        <v>89.84</v>
      </c>
      <c r="AA6" s="33">
        <f t="shared" si="4"/>
        <v>94.64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21683.43</v>
      </c>
      <c r="AT6" s="33">
        <f t="shared" ref="AT6:BB6" si="6">IF(AT7="",NA(),AT7)</f>
        <v>1659.93</v>
      </c>
      <c r="AU6" s="33">
        <f t="shared" si="6"/>
        <v>725.48</v>
      </c>
      <c r="AV6" s="33">
        <f t="shared" si="6"/>
        <v>505.99</v>
      </c>
      <c r="AW6" s="33">
        <f t="shared" si="6"/>
        <v>360.09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564.9</v>
      </c>
      <c r="BE6" s="33">
        <f t="shared" ref="BE6:BM6" si="7">IF(BE7="",NA(),BE7)</f>
        <v>538.12</v>
      </c>
      <c r="BF6" s="33">
        <f t="shared" si="7"/>
        <v>524.12</v>
      </c>
      <c r="BG6" s="33">
        <f t="shared" si="7"/>
        <v>512.66</v>
      </c>
      <c r="BH6" s="33">
        <f t="shared" si="7"/>
        <v>487.35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96.66</v>
      </c>
      <c r="BP6" s="33">
        <f t="shared" ref="BP6:BX6" si="8">IF(BP7="",NA(),BP7)</f>
        <v>95.78</v>
      </c>
      <c r="BQ6" s="33">
        <f t="shared" si="8"/>
        <v>87.91</v>
      </c>
      <c r="BR6" s="33">
        <f t="shared" si="8"/>
        <v>80.48</v>
      </c>
      <c r="BS6" s="33">
        <f t="shared" si="8"/>
        <v>86.72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231.79</v>
      </c>
      <c r="CA6" s="33">
        <f t="shared" ref="CA6:CI6" si="9">IF(CA7="",NA(),CA7)</f>
        <v>234.99</v>
      </c>
      <c r="CB6" s="33">
        <f t="shared" si="9"/>
        <v>257.12</v>
      </c>
      <c r="CC6" s="33">
        <f t="shared" si="9"/>
        <v>279.77</v>
      </c>
      <c r="CD6" s="33">
        <f t="shared" si="9"/>
        <v>261.08999999999997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70.98</v>
      </c>
      <c r="CL6" s="33">
        <f t="shared" ref="CL6:CT6" si="10">IF(CL7="",NA(),CL7)</f>
        <v>70.56</v>
      </c>
      <c r="CM6" s="33">
        <f t="shared" si="10"/>
        <v>75.84</v>
      </c>
      <c r="CN6" s="33">
        <f t="shared" si="10"/>
        <v>75.849999999999994</v>
      </c>
      <c r="CO6" s="33">
        <f t="shared" si="10"/>
        <v>72.77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86.03</v>
      </c>
      <c r="CW6" s="33">
        <f t="shared" ref="CW6:DE6" si="11">IF(CW7="",NA(),CW7)</f>
        <v>86.4</v>
      </c>
      <c r="CX6" s="33">
        <f t="shared" si="11"/>
        <v>81.59</v>
      </c>
      <c r="CY6" s="33">
        <f t="shared" si="11"/>
        <v>80.67</v>
      </c>
      <c r="CZ6" s="33">
        <f t="shared" si="11"/>
        <v>84.56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18.18</v>
      </c>
      <c r="DH6" s="33">
        <f t="shared" ref="DH6:DP6" si="12">IF(DH7="",NA(),DH7)</f>
        <v>20.6</v>
      </c>
      <c r="DI6" s="33">
        <f t="shared" si="12"/>
        <v>22.78</v>
      </c>
      <c r="DJ6" s="33">
        <f t="shared" si="12"/>
        <v>48.36</v>
      </c>
      <c r="DK6" s="33">
        <f t="shared" si="12"/>
        <v>51.07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4.59</v>
      </c>
      <c r="DU6" s="33">
        <f t="shared" si="13"/>
        <v>8.7200000000000006</v>
      </c>
      <c r="DV6" s="33">
        <f t="shared" si="13"/>
        <v>8.7100000000000009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7.0000000000000007E-2</v>
      </c>
      <c r="ED6" s="33">
        <f t="shared" ref="ED6:EL6" si="14">IF(ED7="",NA(),ED7)</f>
        <v>0.06</v>
      </c>
      <c r="EE6" s="33">
        <f t="shared" si="14"/>
        <v>0.04</v>
      </c>
      <c r="EF6" s="33">
        <f t="shared" si="14"/>
        <v>0.08</v>
      </c>
      <c r="EG6" s="33">
        <f t="shared" si="14"/>
        <v>0.2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303828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52.78</v>
      </c>
      <c r="O7" s="36">
        <v>99.85</v>
      </c>
      <c r="P7" s="36">
        <v>3641</v>
      </c>
      <c r="Q7" s="36">
        <v>7928</v>
      </c>
      <c r="R7" s="36">
        <v>46.19</v>
      </c>
      <c r="S7" s="36">
        <v>171.64</v>
      </c>
      <c r="T7" s="36">
        <v>7906</v>
      </c>
      <c r="U7" s="36">
        <v>46.19</v>
      </c>
      <c r="V7" s="36">
        <v>171.16</v>
      </c>
      <c r="W7" s="36">
        <v>107.24</v>
      </c>
      <c r="X7" s="36">
        <v>106.76</v>
      </c>
      <c r="Y7" s="36">
        <v>97.1</v>
      </c>
      <c r="Z7" s="36">
        <v>89.84</v>
      </c>
      <c r="AA7" s="36">
        <v>94.64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21683.43</v>
      </c>
      <c r="AT7" s="36">
        <v>1659.93</v>
      </c>
      <c r="AU7" s="36">
        <v>725.48</v>
      </c>
      <c r="AV7" s="36">
        <v>505.99</v>
      </c>
      <c r="AW7" s="36">
        <v>360.09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564.9</v>
      </c>
      <c r="BE7" s="36">
        <v>538.12</v>
      </c>
      <c r="BF7" s="36">
        <v>524.12</v>
      </c>
      <c r="BG7" s="36">
        <v>512.66</v>
      </c>
      <c r="BH7" s="36">
        <v>487.35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96.66</v>
      </c>
      <c r="BP7" s="36">
        <v>95.78</v>
      </c>
      <c r="BQ7" s="36">
        <v>87.91</v>
      </c>
      <c r="BR7" s="36">
        <v>80.48</v>
      </c>
      <c r="BS7" s="36">
        <v>86.72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231.79</v>
      </c>
      <c r="CA7" s="36">
        <v>234.99</v>
      </c>
      <c r="CB7" s="36">
        <v>257.12</v>
      </c>
      <c r="CC7" s="36">
        <v>279.77</v>
      </c>
      <c r="CD7" s="36">
        <v>261.08999999999997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70.98</v>
      </c>
      <c r="CL7" s="36">
        <v>70.56</v>
      </c>
      <c r="CM7" s="36">
        <v>75.84</v>
      </c>
      <c r="CN7" s="36">
        <v>75.849999999999994</v>
      </c>
      <c r="CO7" s="36">
        <v>72.77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86.03</v>
      </c>
      <c r="CW7" s="36">
        <v>86.4</v>
      </c>
      <c r="CX7" s="36">
        <v>81.59</v>
      </c>
      <c r="CY7" s="36">
        <v>80.67</v>
      </c>
      <c r="CZ7" s="36">
        <v>84.56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18.18</v>
      </c>
      <c r="DH7" s="36">
        <v>20.6</v>
      </c>
      <c r="DI7" s="36">
        <v>22.78</v>
      </c>
      <c r="DJ7" s="36">
        <v>48.36</v>
      </c>
      <c r="DK7" s="36">
        <v>51.07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0</v>
      </c>
      <c r="DS7" s="36">
        <v>0</v>
      </c>
      <c r="DT7" s="36">
        <v>4.59</v>
      </c>
      <c r="DU7" s="36">
        <v>8.7200000000000006</v>
      </c>
      <c r="DV7" s="36">
        <v>8.7100000000000009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7.0000000000000007E-2</v>
      </c>
      <c r="ED7" s="36">
        <v>0.06</v>
      </c>
      <c r="EE7" s="36">
        <v>0.04</v>
      </c>
      <c r="EF7" s="36">
        <v>0.08</v>
      </c>
      <c r="EG7" s="36">
        <v>0.2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Wakayama Prefecture</cp:lastModifiedBy>
  <dcterms:created xsi:type="dcterms:W3CDTF">2017-02-01T08:46:22Z</dcterms:created>
  <dcterms:modified xsi:type="dcterms:W3CDTF">2017-02-06T07:38:08Z</dcterms:modified>
  <cp:category/>
</cp:coreProperties>
</file>